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4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<sst xmlns="http://schemas.openxmlformats.org/spreadsheetml/2006/main" count="88" uniqueCount="83">
  <si>
    <t>Ellátási díjak (B405)</t>
  </si>
  <si>
    <t>Kiszámlázott általános forgalmi adó (B406)</t>
  </si>
  <si>
    <t>Bevételek</t>
  </si>
  <si>
    <t>1.</t>
  </si>
  <si>
    <t>2.</t>
  </si>
  <si>
    <t>3.</t>
  </si>
  <si>
    <t>Tamási és Környéke Szociális Központ költségvetés 2022.</t>
  </si>
  <si>
    <t>Kamatbevételek és más nyereségjellegű bevételek (B408)</t>
  </si>
  <si>
    <t>Költségvetési bevételek (B1-B7.)</t>
  </si>
  <si>
    <t>4.</t>
  </si>
  <si>
    <t>5.</t>
  </si>
  <si>
    <t>6.</t>
  </si>
  <si>
    <t>Maradvány igénybevétele (B813)</t>
  </si>
  <si>
    <t>7.</t>
  </si>
  <si>
    <t>Központi, irányítószervi támogatás (B816)</t>
  </si>
  <si>
    <t>Finanszírozási bevételek (B8)</t>
  </si>
  <si>
    <t>Bevételek összesen</t>
  </si>
  <si>
    <t>Kiadások</t>
  </si>
  <si>
    <t xml:space="preserve">1. </t>
  </si>
  <si>
    <t>Törvény szerinti illetmények, munkabérek (K1101)</t>
  </si>
  <si>
    <t>Jubileumi jutalom (K1106)</t>
  </si>
  <si>
    <t>Közlekedési költségtérítés (K1109)</t>
  </si>
  <si>
    <t>Személyi juttatások (K1.)</t>
  </si>
  <si>
    <t>Szociális hozzájárulási adó (K2)</t>
  </si>
  <si>
    <t>Rehabilitációs hozzájárulás (K2)</t>
  </si>
  <si>
    <t>Munkaadót terhelő járulékok és SZOCHO (K2)</t>
  </si>
  <si>
    <t>Folyóirat</t>
  </si>
  <si>
    <t>Egyéb szakmai anyagbeszerzés</t>
  </si>
  <si>
    <t>Szakmai anyagok beszerzése (K311)</t>
  </si>
  <si>
    <t>Irodaszer, nyomtatvány</t>
  </si>
  <si>
    <t>Hajtó- és kenőanyag</t>
  </si>
  <si>
    <t>Munkaruha, védőruha</t>
  </si>
  <si>
    <t>Egyéb üzemeltetési, fenntartási anyagbeszerzés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</si>
  <si>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</si>
  <si>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</si>
  <si>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</si>
  <si>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</si>
  <si>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</si>
  <si>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</si>
  <si>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</si>
  <si>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</si>
  <si>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</si>
  <si>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11.</t>
  </si>
  <si>
    <t>Közüzemi díjak (K331)</t>
  </si>
  <si>
    <t>Vásárolt élelmezés (K332)</t>
  </si>
  <si>
    <t>12.</t>
  </si>
  <si>
    <t>Karbantartás (K334)</t>
  </si>
  <si>
    <t>13.</t>
  </si>
  <si>
    <t>Szakmai tevékenységet segítő szolg. (K336)</t>
  </si>
  <si>
    <t>Postai szolg.</t>
  </si>
  <si>
    <t>Biztosítási díjak</t>
  </si>
  <si>
    <t>Egyéb üzemeltetési, fenntartási szolg.</t>
  </si>
  <si>
    <t>14.</t>
  </si>
  <si>
    <t>Egyéb szolgáltatások (K337)</t>
  </si>
  <si>
    <t>15.</t>
  </si>
  <si>
    <t>Mc. Előzetesen felszámított ÁFA (K351)</t>
  </si>
  <si>
    <t>16.</t>
  </si>
  <si>
    <t>Fizetendő ÁFA (K352)</t>
  </si>
  <si>
    <t>17.</t>
  </si>
  <si>
    <t>Kamatkiadás (K353)</t>
  </si>
  <si>
    <t>Dologi kiadások (K3)</t>
  </si>
  <si>
    <t>Egyéb működési célú kiadás (K5)</t>
  </si>
  <si>
    <t>Beruházások (K6)</t>
  </si>
  <si>
    <t>Költségvetési kiadások összesen</t>
  </si>
  <si>
    <t>Módosítás összege</t>
  </si>
  <si>
    <t>Módosított költségvetés</t>
  </si>
  <si>
    <t>Módosított előirányzat I.</t>
  </si>
  <si>
    <t>Módosított előirányzat II.</t>
  </si>
  <si>
    <t>Egyéb költségtérítés (K1110)</t>
  </si>
  <si>
    <t>Készenléti, ügyeleti, helyettesítési díj (K1104)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</si>
  <si>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</si>
  <si>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</si>
  <si>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</si>
  <si>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</si>
  <si>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</si>
  <si>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</si>
  <si>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Egyéb személyi juttatás (K1113)</t>
  </si>
  <si>
    <t>Külső személyi juttatás (K12)</t>
  </si>
  <si>
    <t>Béren kívüli juttatás (K1107)</t>
  </si>
  <si>
    <t>Egyéb dologi kiadás (K355)</t>
  </si>
  <si>
    <t>Egyéb működési bevételek</t>
  </si>
  <si>
    <t>Általános forgalmi adó visszatérítérítése B407)</t>
  </si>
  <si>
    <t>2.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</si>
</sst>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6.57421875" style="0" customWidth="1"/>
    <col min="2" max="2" width="45.7109375" style="0" customWidth="1"/>
    <col min="3" max="3" width="20.57421875" style="2" customWidth="1"/>
    <col min="4" max="4" width="15.8515625" style="2" customWidth="1"/>
    <col min="5" max="5" width="21.57421875" style="2" customWidth="1"/>
  </cols>
  <sheetData>
    <row r="1" ht="12.75">
      <c r="B1" s="1" t="s">
        <v>6</v>
      </c>
    </row>
    <row r="2" spans="2:5" ht="12.75">
      <c r="B2" t="s">
        <v>65</v>
      </c>
      <c r="E2" s="2" t="s">
        <v>82</v>
      </c>
    </row>
    <row r="4" spans="1:5" ht="12.75">
      <c r="A4" s="7" t="s">
        <v>2</v>
      </c>
      <c r="B4" s="7"/>
      <c r="C4" s="4" t="s">
        <v>66</v>
      </c>
      <c r="D4" s="4" t="s">
        <v>64</v>
      </c>
      <c r="E4" s="4" t="s">
        <v>67</v>
      </c>
    </row>
    <row r="5" spans="1:5" ht="12.75">
      <c r="A5" s="3" t="s">
        <v>3</v>
      </c>
      <c r="B5" s="3" t="s">
        <v>0</v>
      </c>
      <c r="C5" s="4">
        <v>70778293</v>
      </c>
      <c r="D5" s="4">
        <f>E5-C5</f>
        <v>1936000</v>
      </c>
      <c r="E5" s="4">
        <v>72714293</v>
      </c>
    </row>
    <row r="6" spans="1:5" ht="12.75">
      <c r="A6" s="3" t="s">
        <v>4</v>
      </c>
      <c r="B6" s="3" t="s">
        <v>1</v>
      </c>
      <c r="C6" s="4">
        <v>19180132</v>
      </c>
      <c r="D6" s="4">
        <f aca="true" t="shared" si="0" ref="D6:D14">E6-C6</f>
        <v>7074293</v>
      </c>
      <c r="E6" s="4">
        <v>26254425</v>
      </c>
    </row>
    <row r="7" spans="1:5" ht="12.75">
      <c r="A7" s="3" t="s">
        <v>5</v>
      </c>
      <c r="B7" s="3" t="s">
        <v>81</v>
      </c>
      <c r="C7" s="4">
        <v>0</v>
      </c>
      <c r="D7" s="4">
        <f t="shared" si="0"/>
        <v>0</v>
      </c>
      <c r="E7" s="4">
        <v>0</v>
      </c>
    </row>
    <row r="8" spans="1:5" ht="12.75">
      <c r="A8" s="3" t="s">
        <v>9</v>
      </c>
      <c r="B8" s="3" t="s">
        <v>7</v>
      </c>
      <c r="C8" s="4">
        <v>0</v>
      </c>
      <c r="D8" s="4">
        <f t="shared" si="0"/>
        <v>0</v>
      </c>
      <c r="E8" s="4">
        <v>0</v>
      </c>
    </row>
    <row r="9" spans="1:5" ht="12.75">
      <c r="A9" s="3" t="s">
        <v>10</v>
      </c>
      <c r="B9" s="3" t="s">
        <v>80</v>
      </c>
      <c r="C9" s="4">
        <v>2982313</v>
      </c>
      <c r="D9" s="4">
        <f>E9-C9</f>
        <v>0</v>
      </c>
      <c r="E9" s="4">
        <v>2982313</v>
      </c>
    </row>
    <row r="10" spans="1:5" s="1" customFormat="1" ht="12.75">
      <c r="A10" s="5" t="s">
        <v>8</v>
      </c>
      <c r="B10" s="5"/>
      <c r="C10" s="6">
        <f>SUM(C5:C9)</f>
        <v>92940738</v>
      </c>
      <c r="D10" s="6">
        <f t="shared" si="0"/>
        <v>9010293</v>
      </c>
      <c r="E10" s="6">
        <f>SUM(E5:E9)</f>
        <v>101951031</v>
      </c>
    </row>
    <row r="11" spans="1:5" ht="12.75">
      <c r="A11" s="3" t="s">
        <v>11</v>
      </c>
      <c r="B11" s="3" t="s">
        <v>12</v>
      </c>
      <c r="C11" s="4">
        <v>4524715</v>
      </c>
      <c r="D11" s="4">
        <f t="shared" si="0"/>
        <v>0</v>
      </c>
      <c r="E11" s="4">
        <v>4524715</v>
      </c>
    </row>
    <row r="12" spans="1:5" ht="12.75">
      <c r="A12" s="3" t="s">
        <v>13</v>
      </c>
      <c r="B12" s="3" t="s">
        <v>14</v>
      </c>
      <c r="C12" s="4">
        <v>599848378</v>
      </c>
      <c r="D12" s="4">
        <f t="shared" si="0"/>
        <v>10310170</v>
      </c>
      <c r="E12" s="4">
        <v>610158548</v>
      </c>
    </row>
    <row r="13" spans="1:5" s="1" customFormat="1" ht="12.75">
      <c r="A13" s="5" t="s">
        <v>15</v>
      </c>
      <c r="B13" s="5"/>
      <c r="C13" s="6">
        <f>SUM(C11:C12)</f>
        <v>604373093</v>
      </c>
      <c r="D13" s="6">
        <f t="shared" si="0"/>
        <v>10310170</v>
      </c>
      <c r="E13" s="6">
        <f>SUM(E11:E12)</f>
        <v>614683263</v>
      </c>
    </row>
    <row r="14" spans="1:5" s="1" customFormat="1" ht="12.75">
      <c r="A14" s="5" t="s">
        <v>16</v>
      </c>
      <c r="B14" s="5"/>
      <c r="C14" s="6">
        <f>C13+C10</f>
        <v>697313831</v>
      </c>
      <c r="D14" s="6">
        <f t="shared" si="0"/>
        <v>19320463</v>
      </c>
      <c r="E14" s="6">
        <f>E13+E10</f>
        <v>716634294</v>
      </c>
    </row>
    <row r="16" spans="1:5" ht="12.75">
      <c r="A16" s="5" t="s">
        <v>17</v>
      </c>
      <c r="B16" s="3"/>
      <c r="C16" s="4"/>
      <c r="D16" s="4"/>
      <c r="E16" s="4"/>
    </row>
    <row r="17" spans="1:5" ht="12.75">
      <c r="A17" s="3" t="s">
        <v>18</v>
      </c>
      <c r="B17" s="3" t="s">
        <v>19</v>
      </c>
      <c r="C17" s="4">
        <v>428059654</v>
      </c>
      <c r="D17" s="4">
        <f>E17-C17</f>
        <v>-9160000</v>
      </c>
      <c r="E17" s="4">
        <v>418899654</v>
      </c>
    </row>
    <row r="18" spans="1:5" ht="12.75">
      <c r="A18" s="3" t="s">
        <v>4</v>
      </c>
      <c r="B18" s="3" t="s">
        <v>69</v>
      </c>
      <c r="C18" s="4">
        <v>0</v>
      </c>
      <c r="D18" s="4">
        <f>E18-C18</f>
        <v>2000000</v>
      </c>
      <c r="E18" s="4">
        <v>2000000</v>
      </c>
    </row>
    <row r="19" spans="1:5" ht="12.75">
      <c r="A19" s="3" t="s">
        <v>70</v>
      </c>
      <c r="B19" s="3" t="s">
        <v>20</v>
      </c>
      <c r="C19" s="4">
        <v>7757058</v>
      </c>
      <c r="D19" s="4">
        <f aca="true" t="shared" si="1" ref="D19:D56">E19-C19</f>
        <v>675000</v>
      </c>
      <c r="E19" s="4">
        <v>8432058</v>
      </c>
    </row>
    <row r="20" spans="1:5" ht="12.75">
      <c r="A20" s="3" t="s">
        <v>71</v>
      </c>
      <c r="B20" s="3" t="s">
        <v>78</v>
      </c>
      <c r="C20" s="4">
        <v>0</v>
      </c>
      <c r="D20" s="4">
        <f>E20-C20</f>
        <v>650000</v>
      </c>
      <c r="E20" s="4">
        <v>650000</v>
      </c>
    </row>
    <row r="21" spans="1:5" ht="12.75">
      <c r="A21" s="3" t="s">
        <v>72</v>
      </c>
      <c r="B21" s="3" t="s">
        <v>21</v>
      </c>
      <c r="C21" s="4">
        <v>1658592</v>
      </c>
      <c r="D21" s="4">
        <f>E21-C21</f>
        <v>447000</v>
      </c>
      <c r="E21" s="4">
        <v>2105592</v>
      </c>
    </row>
    <row r="22" spans="1:5" ht="12.75">
      <c r="A22" s="3" t="s">
        <v>73</v>
      </c>
      <c r="B22" s="3" t="s">
        <v>68</v>
      </c>
      <c r="C22" s="4">
        <v>0</v>
      </c>
      <c r="D22" s="4">
        <f>E22-C22</f>
        <v>280000</v>
      </c>
      <c r="E22" s="4">
        <v>280000</v>
      </c>
    </row>
    <row r="23" spans="1:5" ht="12.75">
      <c r="A23" s="3" t="s">
        <v>74</v>
      </c>
      <c r="B23" s="3" t="s">
        <v>76</v>
      </c>
      <c r="C23" s="4">
        <v>0</v>
      </c>
      <c r="D23" s="4">
        <f>E23-C23</f>
        <v>6220000</v>
      </c>
      <c r="E23" s="4">
        <v>6220000</v>
      </c>
    </row>
    <row r="24" spans="1:5" ht="12.75">
      <c r="A24" s="3" t="s">
        <v>75</v>
      </c>
      <c r="B24" s="3" t="s">
        <v>77</v>
      </c>
      <c r="C24" s="4">
        <v>0</v>
      </c>
      <c r="D24" s="4">
        <f t="shared" si="1"/>
        <v>460000</v>
      </c>
      <c r="E24" s="4">
        <v>460000</v>
      </c>
    </row>
    <row r="25" spans="1:5" s="1" customFormat="1" ht="12.75">
      <c r="A25" s="5" t="s">
        <v>22</v>
      </c>
      <c r="B25" s="5"/>
      <c r="C25" s="6">
        <f>SUM(C17:C24)</f>
        <v>437475304</v>
      </c>
      <c r="D25" s="6">
        <f>SUM(D17:D24)</f>
        <v>1572000</v>
      </c>
      <c r="E25" s="6">
        <f>SUM(E17:E24)</f>
        <v>439047304</v>
      </c>
    </row>
    <row r="26" spans="1:5" ht="12.75">
      <c r="A26" s="3" t="s">
        <v>9</v>
      </c>
      <c r="B26" s="3" t="s">
        <v>23</v>
      </c>
      <c r="C26" s="4">
        <v>56656173</v>
      </c>
      <c r="D26" s="4">
        <f t="shared" si="1"/>
        <v>300000</v>
      </c>
      <c r="E26" s="4">
        <v>56956173</v>
      </c>
    </row>
    <row r="27" spans="1:5" ht="12.75">
      <c r="A27" s="3" t="s">
        <v>10</v>
      </c>
      <c r="B27" s="3" t="s">
        <v>24</v>
      </c>
      <c r="C27" s="4">
        <v>0</v>
      </c>
      <c r="D27" s="4">
        <f t="shared" si="1"/>
        <v>0</v>
      </c>
      <c r="E27" s="4">
        <v>0</v>
      </c>
    </row>
    <row r="28" spans="1:5" s="1" customFormat="1" ht="12.75">
      <c r="A28" s="5" t="s">
        <v>25</v>
      </c>
      <c r="B28" s="5"/>
      <c r="C28" s="6">
        <f>SUM(C26:C27)</f>
        <v>56656173</v>
      </c>
      <c r="D28" s="4">
        <f t="shared" si="1"/>
        <v>300000</v>
      </c>
      <c r="E28" s="6">
        <f>SUM(E26:E27)</f>
        <v>56956173</v>
      </c>
    </row>
    <row r="29" spans="1:5" ht="12.75">
      <c r="A29" s="3" t="s">
        <v>11</v>
      </c>
      <c r="B29" s="3" t="s">
        <v>26</v>
      </c>
      <c r="C29" s="4">
        <v>65000</v>
      </c>
      <c r="D29" s="4">
        <f t="shared" si="1"/>
        <v>0</v>
      </c>
      <c r="E29" s="4">
        <v>65000</v>
      </c>
    </row>
    <row r="30" spans="1:5" ht="12.75">
      <c r="A30" s="3" t="s">
        <v>13</v>
      </c>
      <c r="B30" s="3" t="s">
        <v>27</v>
      </c>
      <c r="C30" s="4">
        <v>40000</v>
      </c>
      <c r="D30" s="4">
        <f t="shared" si="1"/>
        <v>149000</v>
      </c>
      <c r="E30" s="4">
        <v>189000</v>
      </c>
    </row>
    <row r="31" spans="1:5" ht="12.75">
      <c r="A31" s="8" t="s">
        <v>28</v>
      </c>
      <c r="B31" s="9"/>
      <c r="C31" s="6">
        <f>SUM(C29:C30)</f>
        <v>105000</v>
      </c>
      <c r="D31" s="4">
        <f t="shared" si="1"/>
        <v>149000</v>
      </c>
      <c r="E31" s="6">
        <f>SUM(E29:E30)</f>
        <v>254000</v>
      </c>
    </row>
    <row r="32" spans="1:5" ht="12.75">
      <c r="A32" s="3" t="s">
        <v>34</v>
      </c>
      <c r="B32" s="3" t="s">
        <v>29</v>
      </c>
      <c r="C32" s="4">
        <v>2027000</v>
      </c>
      <c r="D32" s="4">
        <f t="shared" si="1"/>
        <v>0</v>
      </c>
      <c r="E32" s="4">
        <v>2027000</v>
      </c>
    </row>
    <row r="33" spans="1:5" ht="12.75">
      <c r="A33" s="3" t="s">
        <v>35</v>
      </c>
      <c r="B33" s="3" t="s">
        <v>30</v>
      </c>
      <c r="C33" s="4">
        <v>3766000</v>
      </c>
      <c r="D33" s="4">
        <f t="shared" si="1"/>
        <v>1340000</v>
      </c>
      <c r="E33" s="4">
        <v>5106000</v>
      </c>
    </row>
    <row r="34" spans="1:5" ht="12.75">
      <c r="A34" s="3" t="s">
        <v>41</v>
      </c>
      <c r="B34" s="3" t="s">
        <v>31</v>
      </c>
      <c r="C34" s="4">
        <v>255000</v>
      </c>
      <c r="D34" s="4">
        <f t="shared" si="1"/>
        <v>0</v>
      </c>
      <c r="E34" s="4">
        <v>255000</v>
      </c>
    </row>
    <row r="35" spans="1:5" ht="12.75">
      <c r="A35" s="3" t="s">
        <v>42</v>
      </c>
      <c r="B35" s="3" t="s">
        <v>32</v>
      </c>
      <c r="C35" s="4">
        <v>3626071</v>
      </c>
      <c r="D35" s="4">
        <f t="shared" si="1"/>
        <v>2000000</v>
      </c>
      <c r="E35" s="4">
        <v>5626071</v>
      </c>
    </row>
    <row r="36" spans="1:5" ht="12.75">
      <c r="A36" s="8" t="s">
        <v>33</v>
      </c>
      <c r="B36" s="9"/>
      <c r="C36" s="6">
        <f>SUM(C32:C35)</f>
        <v>9674071</v>
      </c>
      <c r="D36" s="6">
        <f t="shared" si="1"/>
        <v>3340000</v>
      </c>
      <c r="E36" s="6">
        <f>SUM(E32:E35)</f>
        <v>13014071</v>
      </c>
    </row>
    <row r="37" spans="1:5" ht="12.75">
      <c r="A37" s="8" t="s">
        <v>37</v>
      </c>
      <c r="B37" s="9"/>
      <c r="C37" s="6">
        <v>493000</v>
      </c>
      <c r="D37" s="4">
        <f t="shared" si="1"/>
        <v>641000</v>
      </c>
      <c r="E37" s="6">
        <v>1134000</v>
      </c>
    </row>
    <row r="38" spans="1:5" ht="12.75">
      <c r="A38" s="8" t="s">
        <v>36</v>
      </c>
      <c r="B38" s="9"/>
      <c r="C38" s="6">
        <v>1361000</v>
      </c>
      <c r="D38" s="4">
        <f t="shared" si="1"/>
        <v>449000</v>
      </c>
      <c r="E38" s="6">
        <v>1810000</v>
      </c>
    </row>
    <row r="39" spans="1:5" ht="12.75">
      <c r="A39" s="3" t="s">
        <v>45</v>
      </c>
      <c r="B39" s="3" t="s">
        <v>38</v>
      </c>
      <c r="C39" s="4">
        <v>1165000</v>
      </c>
      <c r="D39" s="4">
        <f t="shared" si="1"/>
        <v>1071732</v>
      </c>
      <c r="E39" s="4">
        <v>2236732</v>
      </c>
    </row>
    <row r="40" spans="1:5" ht="12.75">
      <c r="A40" s="3" t="s">
        <v>47</v>
      </c>
      <c r="B40" s="3" t="s">
        <v>39</v>
      </c>
      <c r="C40" s="4">
        <v>2700000</v>
      </c>
      <c r="D40" s="4">
        <f t="shared" si="1"/>
        <v>4106441</v>
      </c>
      <c r="E40" s="4">
        <v>6806441</v>
      </c>
    </row>
    <row r="41" spans="1:5" ht="12.75">
      <c r="A41" s="3" t="s">
        <v>52</v>
      </c>
      <c r="B41" s="3" t="s">
        <v>40</v>
      </c>
      <c r="C41" s="4">
        <v>540000</v>
      </c>
      <c r="D41" s="4">
        <f t="shared" si="1"/>
        <v>47244</v>
      </c>
      <c r="E41" s="4">
        <v>587244</v>
      </c>
    </row>
    <row r="42" spans="1:5" ht="12.75">
      <c r="A42" s="8" t="s">
        <v>43</v>
      </c>
      <c r="B42" s="9"/>
      <c r="C42" s="6">
        <f>SUM(C39:C41)</f>
        <v>4405000</v>
      </c>
      <c r="D42" s="4">
        <f t="shared" si="1"/>
        <v>5225417</v>
      </c>
      <c r="E42" s="6">
        <f>SUM(E39:E41)</f>
        <v>9630417</v>
      </c>
    </row>
    <row r="43" spans="1:5" ht="12.75">
      <c r="A43" s="8" t="s">
        <v>44</v>
      </c>
      <c r="B43" s="9"/>
      <c r="C43" s="6">
        <v>96997093</v>
      </c>
      <c r="D43" s="6">
        <f t="shared" si="1"/>
        <v>7800000</v>
      </c>
      <c r="E43" s="6">
        <v>104797093</v>
      </c>
    </row>
    <row r="44" spans="1:5" ht="12.75">
      <c r="A44" s="8" t="s">
        <v>46</v>
      </c>
      <c r="B44" s="9"/>
      <c r="C44" s="6">
        <v>2010650</v>
      </c>
      <c r="D44" s="4">
        <f t="shared" si="1"/>
        <v>895000</v>
      </c>
      <c r="E44" s="6">
        <v>2905650</v>
      </c>
    </row>
    <row r="45" spans="1:5" ht="12.75">
      <c r="A45" s="8" t="s">
        <v>48</v>
      </c>
      <c r="B45" s="9"/>
      <c r="C45" s="6">
        <v>780000</v>
      </c>
      <c r="D45" s="4">
        <f t="shared" si="1"/>
        <v>1360000</v>
      </c>
      <c r="E45" s="6">
        <v>2140000</v>
      </c>
    </row>
    <row r="46" spans="1:5" ht="12.75">
      <c r="A46" s="3" t="s">
        <v>54</v>
      </c>
      <c r="B46" s="3" t="s">
        <v>49</v>
      </c>
      <c r="C46" s="4">
        <v>180000</v>
      </c>
      <c r="D46" s="4">
        <f t="shared" si="1"/>
        <v>0</v>
      </c>
      <c r="E46" s="4">
        <v>180000</v>
      </c>
    </row>
    <row r="47" spans="1:5" ht="12.75">
      <c r="A47" s="3" t="s">
        <v>56</v>
      </c>
      <c r="B47" s="3" t="s">
        <v>50</v>
      </c>
      <c r="C47" s="4">
        <v>1669000</v>
      </c>
      <c r="D47" s="4">
        <f t="shared" si="1"/>
        <v>0</v>
      </c>
      <c r="E47" s="4">
        <v>1669000</v>
      </c>
    </row>
    <row r="48" spans="1:5" ht="12.75">
      <c r="A48" s="3" t="s">
        <v>58</v>
      </c>
      <c r="B48" s="3" t="s">
        <v>51</v>
      </c>
      <c r="C48" s="4">
        <v>12554233</v>
      </c>
      <c r="D48" s="4">
        <f t="shared" si="1"/>
        <v>-5111417</v>
      </c>
      <c r="E48" s="4">
        <v>7442816</v>
      </c>
    </row>
    <row r="49" spans="1:5" ht="12.75">
      <c r="A49" s="8" t="s">
        <v>53</v>
      </c>
      <c r="B49" s="9"/>
      <c r="C49" s="6">
        <f>SUM(C46:C48)</f>
        <v>14403233</v>
      </c>
      <c r="D49" s="6">
        <f t="shared" si="1"/>
        <v>-5111417</v>
      </c>
      <c r="E49" s="6">
        <f>SUM(E46:E48)</f>
        <v>9291816</v>
      </c>
    </row>
    <row r="50" spans="1:5" ht="12.75">
      <c r="A50" s="8" t="s">
        <v>55</v>
      </c>
      <c r="B50" s="9"/>
      <c r="C50" s="6">
        <v>31392475</v>
      </c>
      <c r="D50" s="6">
        <f t="shared" si="1"/>
        <v>3040170</v>
      </c>
      <c r="E50" s="6">
        <v>34432645</v>
      </c>
    </row>
    <row r="51" spans="1:5" ht="12.75">
      <c r="A51" s="8" t="s">
        <v>57</v>
      </c>
      <c r="B51" s="9"/>
      <c r="C51" s="6">
        <v>0</v>
      </c>
      <c r="D51" s="4">
        <f t="shared" si="1"/>
        <v>0</v>
      </c>
      <c r="E51" s="6">
        <v>0</v>
      </c>
    </row>
    <row r="52" spans="1:5" ht="12.75">
      <c r="A52" s="8" t="s">
        <v>59</v>
      </c>
      <c r="B52" s="9"/>
      <c r="C52" s="6">
        <v>1471970</v>
      </c>
      <c r="D52" s="4">
        <f t="shared" si="1"/>
        <v>0</v>
      </c>
      <c r="E52" s="6">
        <v>1471970</v>
      </c>
    </row>
    <row r="53" spans="1:5" ht="12.75">
      <c r="A53" s="8" t="s">
        <v>79</v>
      </c>
      <c r="B53" s="9"/>
      <c r="C53" s="6">
        <v>0</v>
      </c>
      <c r="D53" s="4">
        <f>E53-C53</f>
        <v>1210000</v>
      </c>
      <c r="E53" s="6">
        <v>1210000</v>
      </c>
    </row>
    <row r="54" spans="1:5" s="1" customFormat="1" ht="12.75">
      <c r="A54" s="5" t="s">
        <v>60</v>
      </c>
      <c r="B54" s="5"/>
      <c r="C54" s="6">
        <f>C31+C36+C37+C38+C42+C43+C44+C45+C49+C50+C51+C52+C53</f>
        <v>163093492</v>
      </c>
      <c r="D54" s="6">
        <f>E54-C54</f>
        <v>18998170</v>
      </c>
      <c r="E54" s="6">
        <f>E31+E36+E37+E38+E42+E43+E44+E45+E49+E50+E51+E52+E53</f>
        <v>182091662</v>
      </c>
    </row>
    <row r="55" spans="1:5" s="1" customFormat="1" ht="12.75">
      <c r="A55" s="5" t="s">
        <v>61</v>
      </c>
      <c r="B55" s="5"/>
      <c r="C55" s="6">
        <v>2900000</v>
      </c>
      <c r="D55" s="4">
        <f t="shared" si="1"/>
        <v>50000</v>
      </c>
      <c r="E55" s="6">
        <v>2950000</v>
      </c>
    </row>
    <row r="56" spans="1:5" s="1" customFormat="1" ht="12.75">
      <c r="A56" s="5" t="s">
        <v>62</v>
      </c>
      <c r="B56" s="5"/>
      <c r="C56" s="6">
        <v>37188862</v>
      </c>
      <c r="D56" s="6">
        <f t="shared" si="1"/>
        <v>-1599707</v>
      </c>
      <c r="E56" s="6">
        <v>35589155</v>
      </c>
    </row>
    <row r="57" spans="1:5" s="1" customFormat="1" ht="12.75">
      <c r="A57" s="5" t="s">
        <v>63</v>
      </c>
      <c r="B57" s="5"/>
      <c r="C57" s="6">
        <f>C25+C54+C55+C56+C28</f>
        <v>697313831</v>
      </c>
      <c r="D57" s="6">
        <f>D25+D54+D55+D56+D28</f>
        <v>19320463</v>
      </c>
      <c r="E57" s="6">
        <f>E25+E54+E55+E56+E28</f>
        <v>716634294</v>
      </c>
    </row>
  </sheetData>
  <sheetProtection/>
  <mergeCells count="14">
    <mergeCell ref="A53:B53"/>
    <mergeCell ref="A51:B51"/>
    <mergeCell ref="A52:B52"/>
    <mergeCell ref="A42:B42"/>
    <mergeCell ref="A43:B43"/>
    <mergeCell ref="A44:B44"/>
    <mergeCell ref="A45:B45"/>
    <mergeCell ref="A49:B49"/>
    <mergeCell ref="A4:B4"/>
    <mergeCell ref="A31:B31"/>
    <mergeCell ref="A36:B36"/>
    <mergeCell ref="A37:B37"/>
    <mergeCell ref="A38:B38"/>
    <mergeCell ref="A50:B50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2022-08-10T07:45:38Z</cp:lastPrinted>
  <dcterms:created xsi:type="dcterms:W3CDTF">2021-12-23T09:55:03Z</dcterms:created>
  <dcterms:modified xsi:type="dcterms:W3CDTF">2023-02-10T11:02:10Z</dcterms:modified>
  <cp:category/>
  <cp:version/>
  <cp:contentType/>
  <cp:contentStatus/>
</cp:coreProperties>
</file>